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50" windowHeight="7530"/>
  </bookViews>
  <sheets>
    <sheet name="plan działania 2" sheetId="6" r:id="rId1"/>
    <sheet name="Arkusz1" sheetId="11" r:id="rId2"/>
  </sheets>
  <calcPr calcId="144525" iterateDelta="1E-4"/>
</workbook>
</file>

<file path=xl/calcChain.xml><?xml version="1.0" encoding="utf-8"?>
<calcChain xmlns="http://schemas.openxmlformats.org/spreadsheetml/2006/main">
  <c r="R18" i="6" l="1"/>
  <c r="R15" i="6"/>
  <c r="R10" i="6"/>
  <c r="R9" i="6"/>
  <c r="I61" i="6"/>
  <c r="L61" i="6"/>
  <c r="R61" i="6"/>
  <c r="I48" i="6"/>
  <c r="L48" i="6"/>
  <c r="P48" i="6"/>
  <c r="R48" i="6"/>
  <c r="I45" i="6"/>
  <c r="L45" i="6"/>
  <c r="P45" i="6"/>
  <c r="R45" i="6"/>
  <c r="I33" i="6"/>
  <c r="L33" i="6"/>
  <c r="I21" i="6"/>
  <c r="L21" i="6"/>
  <c r="P51" i="6"/>
  <c r="I50" i="6"/>
  <c r="L50" i="6"/>
  <c r="P50" i="6"/>
  <c r="R50" i="6"/>
  <c r="I15" i="6"/>
  <c r="L15" i="6"/>
  <c r="R43" i="6" l="1"/>
  <c r="R44" i="6"/>
  <c r="R58" i="6" l="1"/>
  <c r="I51" i="6" l="1"/>
  <c r="R47" i="6" l="1"/>
  <c r="R29" i="6"/>
  <c r="R46" i="6"/>
  <c r="R39" i="6"/>
  <c r="R32" i="6"/>
  <c r="R33" i="6" s="1"/>
  <c r="R21" i="6"/>
  <c r="L51" i="6"/>
  <c r="R51" i="6" l="1"/>
  <c r="P62" i="6"/>
  <c r="L62" i="6"/>
  <c r="I62" i="6"/>
  <c r="R62" i="6" l="1"/>
</calcChain>
</file>

<file path=xl/sharedStrings.xml><?xml version="1.0" encoding="utf-8"?>
<sst xmlns="http://schemas.openxmlformats.org/spreadsheetml/2006/main" count="157" uniqueCount="104">
  <si>
    <t xml:space="preserve"> </t>
  </si>
  <si>
    <t>Poprawa jakości życia na obszarze LGD</t>
  </si>
  <si>
    <t>Lata</t>
  </si>
  <si>
    <t>2016-2018</t>
  </si>
  <si>
    <t>2019-2021</t>
  </si>
  <si>
    <t>2022 -2023</t>
  </si>
  <si>
    <t>RAZEM 2016-2023</t>
  </si>
  <si>
    <t>Program</t>
  </si>
  <si>
    <t>Poddziałanie/ zakres Programu</t>
  </si>
  <si>
    <t>Nazwa wskaźnika</t>
  </si>
  <si>
    <t>Wartość z jednostką miary</t>
  </si>
  <si>
    <t>% realizacji wskaźnika narastająco</t>
  </si>
  <si>
    <t>Planowane wsparcie(zł)</t>
  </si>
  <si>
    <t>Planowane wsparcie (zł)</t>
  </si>
  <si>
    <t>Razem wartość wskaźników</t>
  </si>
  <si>
    <t>Razem planowane wsparcie (zł)</t>
  </si>
  <si>
    <t>PROW</t>
  </si>
  <si>
    <t>Razem cel szczegółowy 1</t>
  </si>
  <si>
    <t>Razem cel szczegółowy 2</t>
  </si>
  <si>
    <t>Razem cel szczegółowy 3</t>
  </si>
  <si>
    <t>Cel Ogólny nr. 2</t>
  </si>
  <si>
    <t>Poddziałanie/zakres Programu</t>
  </si>
  <si>
    <t>Razem LSR</t>
  </si>
  <si>
    <t>Razem planowane wsparcie na przedsięwzięcia dedykowane tworzeniu i utrzymaniu miejsc pracy w ramach poddziałania Realizacja LSR PROW</t>
  </si>
  <si>
    <t>razem</t>
  </si>
  <si>
    <t>RAZEM CEL OGÓLNY 1</t>
  </si>
  <si>
    <t xml:space="preserve">razem </t>
  </si>
  <si>
    <t>1 szt.</t>
  </si>
  <si>
    <t>8 szt.</t>
  </si>
  <si>
    <t>4 szt.</t>
  </si>
  <si>
    <t>10 szt.</t>
  </si>
  <si>
    <t>Cel ogólny nr 1  Poprawa jakości życia na obszarze LGD</t>
  </si>
  <si>
    <t>1.2.1.Liczba imprez /wydarzeń rekreacyjnych, turystycznych,  sportowych, kulturalnych organizowanych na obszarze LGD</t>
  </si>
  <si>
    <t>1.2.2.  Liczba  rodzajów lub tytułów materiałów informacyjnych o walorach przyrodniczo- kulturowych dotyczących obszaru LGD</t>
  </si>
  <si>
    <t>1.3.2.  Liczba zorganizowanych szkoleń, warsztatów, spotkań aktywizujących dla mieszkańców   obszaru LGD</t>
  </si>
  <si>
    <t>15 osobodni</t>
  </si>
  <si>
    <t>28 osobodni</t>
  </si>
  <si>
    <t>13 osobodni</t>
  </si>
  <si>
    <t>60 osobodni</t>
  </si>
  <si>
    <t>30 osobodni</t>
  </si>
  <si>
    <t>4 osobodni</t>
  </si>
  <si>
    <t>Wartość jednostki miary</t>
  </si>
  <si>
    <t xml:space="preserve">Planowane wsparcie </t>
  </si>
  <si>
    <t xml:space="preserve">Wartość jednostki </t>
  </si>
  <si>
    <t>2022-2013</t>
  </si>
  <si>
    <t>Cel szczegółowy   1.1. Poprawa aktywności społecznej w zakresie kultury, turystyki i rekreacji na obszarze LGD</t>
  </si>
  <si>
    <t>Cel szczegółowy 1.2. Wypromowanie walorów turystycznych, rekreacyjnych i kulturowych obszaru  LGD</t>
  </si>
  <si>
    <t>Cel szczegółowy 1.3. Wzmacnianie kapitału społecznego mieszkańców obszaru LGD</t>
  </si>
  <si>
    <t>Przedsięwzięcie III - Wsparcie aktywności społecznej mieszkańców obszaru LGD</t>
  </si>
  <si>
    <t xml:space="preserve">Przedsięwzięcie I - Wsparcie przedsiębiorczości na obszarze LGD   </t>
  </si>
  <si>
    <t>Cel szczegółowy 2.1.   Wzrost  ilości miejsc pracy</t>
  </si>
  <si>
    <t>Cel ogólny nr 2       Rozwój przedsiębiorczości na obszarze LGD</t>
  </si>
  <si>
    <t>Rozwój przedsiębio-rczości na obszarze LGD</t>
  </si>
  <si>
    <t>1.3.1.Liczba przedsięwzięć wpierających działalność organizacji pozarządowych i mieszkańców obszaru z obszaru LGD</t>
  </si>
  <si>
    <t>9 osobodni</t>
  </si>
  <si>
    <t>1 osobodzień</t>
  </si>
  <si>
    <t>23 osobodni</t>
  </si>
  <si>
    <t>3 spotkań</t>
  </si>
  <si>
    <t>7 spotkań</t>
  </si>
  <si>
    <t>52,5 % budżetu poddziałania 19.2.</t>
  </si>
  <si>
    <t xml:space="preserve">19.2/operacje własne </t>
  </si>
  <si>
    <t>19.3/projekt współpracy</t>
  </si>
  <si>
    <t>szkolenia członków Rady, pracowników biura, Zarządu -koszty bieżące 19.4</t>
  </si>
  <si>
    <t>doradztwo - funkcjonowanie biura LGD - koszty bieżące 19.4</t>
  </si>
  <si>
    <t>19.4/aktywizacja</t>
  </si>
  <si>
    <t>liczba udzielonego doradztwa -250</t>
  </si>
  <si>
    <t>liczba udzielonego doradztwa -300</t>
  </si>
  <si>
    <t xml:space="preserve"> liczba udzielonego doradztwa -150</t>
  </si>
  <si>
    <t>liczba udzielonego doradztwa - 700</t>
  </si>
  <si>
    <t>13 osobodni (dla osób z grupy defaworyzowanej)</t>
  </si>
  <si>
    <t>Cel Ogólny nr 1</t>
  </si>
  <si>
    <t xml:space="preserve">Przedsięwzięcie I - Rozwój i modernizacja infrastruktury społeczno - kulturalnej </t>
  </si>
  <si>
    <t>Przedsięwzięcie II - Promocja dziedzictwa lokalnego oraz popularyzowanie aktywnych form wypoczynku</t>
  </si>
  <si>
    <t>11 sz.</t>
  </si>
  <si>
    <r>
      <t>19.2/I i III granty</t>
    </r>
    <r>
      <rPr>
        <sz val="8"/>
        <color rgb="FF808080"/>
        <rFont val="Times New Roman"/>
        <family val="1"/>
        <charset val="238"/>
      </rPr>
      <t/>
    </r>
  </si>
  <si>
    <t xml:space="preserve">19.2/ I  i III granty </t>
  </si>
  <si>
    <t>19.2/ I i II grant</t>
  </si>
  <si>
    <t>19.2/ I i III nabór</t>
  </si>
  <si>
    <t>19.2/ I, II i III nabory</t>
  </si>
  <si>
    <t>19.2/II i III nabór</t>
  </si>
  <si>
    <t>19.2/ II i III nabór</t>
  </si>
  <si>
    <t xml:space="preserve"> razem</t>
  </si>
  <si>
    <t>7 szt.</t>
  </si>
  <si>
    <t>3sz.</t>
  </si>
  <si>
    <t>17 szt.</t>
  </si>
  <si>
    <t>21 szt.</t>
  </si>
  <si>
    <t>16 szt.</t>
  </si>
  <si>
    <t>19.2/ II  grant</t>
  </si>
  <si>
    <t>1.1.1. Liczba nowych lub przebudowanych obiektów turystycznych, sportowych,  rekreacyjnych  lub kulturalnych na obszarze LGD</t>
  </si>
  <si>
    <t>1.1.2.  Liczba oznakowanych  szlaków rowerowych lub pieszych, każdy o  długości co najmniej 5 km</t>
  </si>
  <si>
    <t>1.1.3. Liczba obiektów zabytkowych poddanych pracom konserwatorskim lub restauratorskich na obszarze LGD</t>
  </si>
  <si>
    <t xml:space="preserve">1.1.4. Liczba zrealizowanych projektów współpracy </t>
  </si>
  <si>
    <t>2 szt.</t>
  </si>
  <si>
    <t>6 szt.</t>
  </si>
  <si>
    <t xml:space="preserve">Załącznik nr 3 do LSR - Plan działania </t>
  </si>
  <si>
    <r>
      <t>2.1.1.</t>
    </r>
    <r>
      <rPr>
        <b/>
        <strike/>
        <sz val="14"/>
        <color rgb="FFFF0000"/>
        <rFont val="Times New Roman"/>
        <family val="1"/>
        <charset val="238"/>
      </rPr>
      <t>Liczba operacji polegających na utworzeniu nowego przedsiębiorstwa na obszarze LGD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Liczba utworzonych nowych podmiotów gospodarczych  na obszarze LGD</t>
    </r>
  </si>
  <si>
    <r>
      <rPr>
        <strike/>
        <sz val="12"/>
        <color rgb="FFFF0000"/>
        <rFont val="Times New Roman"/>
        <family val="1"/>
        <charset val="238"/>
      </rPr>
      <t>12 operacji</t>
    </r>
    <r>
      <rPr>
        <sz val="12"/>
        <color rgb="FFFF0000"/>
        <rFont val="Times New Roman"/>
        <family val="1"/>
        <charset val="238"/>
      </rPr>
      <t xml:space="preserve">      </t>
    </r>
    <r>
      <rPr>
        <sz val="12"/>
        <rFont val="Times New Roman"/>
        <family val="1"/>
        <charset val="238"/>
      </rPr>
      <t>12 podmiotów gospodarczych</t>
    </r>
  </si>
  <si>
    <r>
      <rPr>
        <strike/>
        <sz val="14"/>
        <color rgb="FFFF0000"/>
        <rFont val="Times New Roman"/>
        <family val="1"/>
        <charset val="238"/>
      </rPr>
      <t xml:space="preserve">3 operacje </t>
    </r>
    <r>
      <rPr>
        <sz val="14"/>
        <color rgb="FFFF0000"/>
        <rFont val="Times New Roman"/>
        <family val="1"/>
        <charset val="238"/>
      </rPr>
      <t xml:space="preserve">  </t>
    </r>
    <r>
      <rPr>
        <sz val="14"/>
        <rFont val="Times New Roman"/>
        <family val="1"/>
        <charset val="238"/>
      </rPr>
      <t>3 podmioty gospodarczy</t>
    </r>
  </si>
  <si>
    <r>
      <t xml:space="preserve">2.1.2. </t>
    </r>
    <r>
      <rPr>
        <b/>
        <strike/>
        <sz val="14"/>
        <color rgb="FFFF0000"/>
        <rFont val="Times New Roman"/>
        <family val="1"/>
        <charset val="238"/>
      </rPr>
      <t>Liczba operacji polegających na rozwoju istniejącego przedsiębiorstwa z obszaru LGD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Liczba utworzonych miejsc pracy w istniejących przedsiębiorstwach z obszaru LGD</t>
    </r>
  </si>
  <si>
    <r>
      <rPr>
        <strike/>
        <sz val="14"/>
        <color rgb="FFFF0000"/>
        <rFont val="Times New Roman"/>
        <family val="1"/>
        <charset val="238"/>
      </rPr>
      <t xml:space="preserve">30 operacji </t>
    </r>
    <r>
      <rPr>
        <sz val="14"/>
        <color rgb="FFFF0000"/>
        <rFont val="Times New Roman"/>
        <family val="1"/>
        <charset val="238"/>
      </rPr>
      <t xml:space="preserve">   </t>
    </r>
    <r>
      <rPr>
        <sz val="14"/>
        <rFont val="Times New Roman"/>
        <family val="1"/>
        <charset val="238"/>
      </rPr>
      <t>20 miejsc pracy</t>
    </r>
  </si>
  <si>
    <r>
      <rPr>
        <strike/>
        <sz val="14"/>
        <color rgb="FFFF0000"/>
        <rFont val="Times New Roman"/>
        <family val="1"/>
        <charset val="238"/>
      </rPr>
      <t>12 operacji</t>
    </r>
    <r>
      <rPr>
        <sz val="14"/>
        <color rgb="FFFF0000"/>
        <rFont val="Times New Roman"/>
        <family val="1"/>
        <charset val="238"/>
      </rPr>
      <t xml:space="preserve">  </t>
    </r>
    <r>
      <rPr>
        <sz val="14"/>
        <rFont val="Times New Roman"/>
        <family val="1"/>
        <charset val="238"/>
      </rPr>
      <t>3 miejsca pracy</t>
    </r>
  </si>
  <si>
    <r>
      <rPr>
        <strike/>
        <sz val="14"/>
        <color rgb="FFFF0000"/>
        <rFont val="Times New Roman"/>
        <family val="1"/>
        <charset val="238"/>
      </rPr>
      <t>15 operacji</t>
    </r>
    <r>
      <rPr>
        <sz val="14"/>
        <color theme="1"/>
        <rFont val="Times New Roman"/>
        <family val="1"/>
        <charset val="238"/>
      </rPr>
      <t xml:space="preserve">     15 podmiotów gospodarczych</t>
    </r>
  </si>
  <si>
    <r>
      <rPr>
        <strike/>
        <sz val="14"/>
        <color rgb="FFFF0000"/>
        <rFont val="Times New Roman"/>
        <family val="1"/>
        <charset val="238"/>
      </rPr>
      <t>42 operacje</t>
    </r>
    <r>
      <rPr>
        <sz val="14"/>
        <color theme="1"/>
        <rFont val="Times New Roman"/>
        <family val="1"/>
        <charset val="238"/>
      </rPr>
      <t xml:space="preserve">    23 miejsca pracy</t>
    </r>
  </si>
  <si>
    <t xml:space="preserve">PROJEKT        zmieniony Uchwałą Zarządu LGD nr 4/2017 z dn.08.06.2017,   załącznik nr 2 do niniejszej Uchwały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</si>
</sst>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20" x14ac:knownFonts="1">
    <font>
      <sz val="11"/>
      <color theme="1"/>
      <name val="Calibri"/>
      <family val="2"/>
      <scheme val="minor"/>
    </font>
    <font>
      <sz val="8"/>
      <color rgb="FF80808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trike/>
      <sz val="14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trike/>
      <sz val="14"/>
      <color rgb="FFFF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/>
    <xf numFmtId="0" fontId="2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3" fillId="4" borderId="0" xfId="0" applyFont="1" applyFill="1"/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9" fillId="0" borderId="0" xfId="0" applyFont="1"/>
    <xf numFmtId="0" fontId="2" fillId="0" borderId="0" xfId="0" applyFont="1"/>
    <xf numFmtId="0" fontId="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3" fontId="6" fillId="11" borderId="1" xfId="0" applyNumberFormat="1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13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3" fontId="2" fillId="11" borderId="1" xfId="0" applyNumberFormat="1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3" fontId="2" fillId="15" borderId="1" xfId="0" applyNumberFormat="1" applyFont="1" applyFill="1" applyBorder="1" applyAlignment="1">
      <alignment vertical="center" wrapText="1"/>
    </xf>
    <xf numFmtId="0" fontId="2" fillId="15" borderId="1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vertical="center" wrapText="1"/>
    </xf>
    <xf numFmtId="3" fontId="5" fillId="11" borderId="1" xfId="0" applyNumberFormat="1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9" fillId="1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0" borderId="0" xfId="0" applyFont="1" applyBorder="1"/>
    <xf numFmtId="0" fontId="6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 wrapText="1"/>
    </xf>
    <xf numFmtId="3" fontId="4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textRotation="90" wrapText="1"/>
    </xf>
    <xf numFmtId="0" fontId="16" fillId="0" borderId="5" xfId="0" applyFont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9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1" fontId="3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vertical="center" wrapText="1"/>
    </xf>
    <xf numFmtId="3" fontId="2" fillId="8" borderId="12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3" fontId="4" fillId="9" borderId="7" xfId="0" applyNumberFormat="1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6" fillId="11" borderId="2" xfId="0" applyNumberFormat="1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 vertical="center" wrapText="1"/>
    </xf>
    <xf numFmtId="3" fontId="4" fillId="9" borderId="15" xfId="0" applyNumberFormat="1" applyFont="1" applyFill="1" applyBorder="1" applyAlignment="1">
      <alignment horizontal="center" vertical="center" wrapText="1"/>
    </xf>
    <xf numFmtId="3" fontId="7" fillId="9" borderId="15" xfId="0" applyNumberFormat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7" fillId="10" borderId="12" xfId="0" applyNumberFormat="1" applyFont="1" applyFill="1" applyBorder="1" applyAlignment="1">
      <alignment horizontal="center" vertical="center"/>
    </xf>
    <xf numFmtId="3" fontId="7" fillId="10" borderId="12" xfId="0" applyNumberFormat="1" applyFont="1" applyFill="1" applyBorder="1" applyAlignment="1">
      <alignment vertical="center" wrapText="1"/>
    </xf>
    <xf numFmtId="3" fontId="7" fillId="10" borderId="1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vertical="center" wrapText="1"/>
    </xf>
    <xf numFmtId="3" fontId="4" fillId="17" borderId="2" xfId="0" applyNumberFormat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3" fillId="9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1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3" fillId="17" borderId="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textRotation="90" wrapText="1"/>
    </xf>
    <xf numFmtId="0" fontId="15" fillId="5" borderId="3" xfId="0" applyFont="1" applyFill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6" fillId="16" borderId="1" xfId="0" applyFont="1" applyFill="1" applyBorder="1" applyAlignment="1">
      <alignment vertical="center" wrapText="1"/>
    </xf>
    <xf numFmtId="0" fontId="16" fillId="16" borderId="5" xfId="0" applyFont="1" applyFill="1" applyBorder="1" applyAlignment="1">
      <alignment vertical="center" wrapText="1"/>
    </xf>
    <xf numFmtId="3" fontId="4" fillId="9" borderId="7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3" fontId="7" fillId="7" borderId="12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3" fontId="4" fillId="9" borderId="2" xfId="0" applyNumberFormat="1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4" fillId="12" borderId="7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14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3" fontId="4" fillId="12" borderId="7" xfId="0" applyNumberFormat="1" applyFont="1" applyFill="1" applyBorder="1" applyAlignment="1">
      <alignment horizontal="center"/>
    </xf>
    <xf numFmtId="3" fontId="4" fillId="12" borderId="1" xfId="0" applyNumberFormat="1" applyFont="1" applyFill="1" applyBorder="1" applyAlignment="1">
      <alignment horizontal="center"/>
    </xf>
    <xf numFmtId="3" fontId="7" fillId="10" borderId="12" xfId="0" applyNumberFormat="1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6"/>
  <sheetViews>
    <sheetView tabSelected="1" topLeftCell="A25" zoomScale="56" zoomScaleNormal="56" workbookViewId="0">
      <selection activeCell="D1" sqref="D1:T1"/>
    </sheetView>
  </sheetViews>
  <sheetFormatPr defaultRowHeight="18.75" x14ac:dyDescent="0.3"/>
  <cols>
    <col min="1" max="1" width="5.28515625" style="1" customWidth="1"/>
    <col min="2" max="2" width="22.140625" style="1" customWidth="1"/>
    <col min="3" max="3" width="18.42578125" style="1" customWidth="1"/>
    <col min="4" max="4" width="24.5703125" style="1" customWidth="1"/>
    <col min="5" max="5" width="6.7109375" style="1" customWidth="1"/>
    <col min="6" max="6" width="9.85546875" style="1" customWidth="1"/>
    <col min="7" max="7" width="0.28515625" style="1" hidden="1" customWidth="1"/>
    <col min="8" max="8" width="15.42578125" style="1" customWidth="1"/>
    <col min="9" max="9" width="18.7109375" style="1" customWidth="1"/>
    <col min="10" max="10" width="13.85546875" style="1" customWidth="1"/>
    <col min="11" max="11" width="16.42578125" style="1" customWidth="1"/>
    <col min="12" max="12" width="14" style="1" bestFit="1" customWidth="1"/>
    <col min="13" max="13" width="9.140625" style="1"/>
    <col min="14" max="14" width="5.5703125" style="1" customWidth="1"/>
    <col min="15" max="15" width="15" style="1" customWidth="1"/>
    <col min="16" max="16" width="13.42578125" style="1" customWidth="1"/>
    <col min="17" max="17" width="16.7109375" style="1" customWidth="1"/>
    <col min="18" max="18" width="22.85546875" style="1" customWidth="1"/>
    <col min="19" max="19" width="11.85546875" style="1" customWidth="1"/>
    <col min="20" max="20" width="23.42578125" style="1" customWidth="1"/>
    <col min="21" max="16384" width="9.140625" style="1"/>
  </cols>
  <sheetData>
    <row r="1" spans="2:20" x14ac:dyDescent="0.3">
      <c r="B1" s="12" t="s">
        <v>94</v>
      </c>
      <c r="C1" s="11"/>
      <c r="D1" s="191" t="s">
        <v>103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2:20" ht="30.75" customHeight="1" x14ac:dyDescent="0.3">
      <c r="B2" s="139" t="s">
        <v>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x14ac:dyDescent="0.3">
      <c r="B3" s="55" t="s">
        <v>70</v>
      </c>
      <c r="C3" s="137" t="s">
        <v>2</v>
      </c>
      <c r="D3" s="137"/>
      <c r="E3" s="137" t="s">
        <v>3</v>
      </c>
      <c r="F3" s="137"/>
      <c r="G3" s="137"/>
      <c r="H3" s="137"/>
      <c r="I3" s="137"/>
      <c r="J3" s="137" t="s">
        <v>4</v>
      </c>
      <c r="K3" s="137"/>
      <c r="L3" s="137"/>
      <c r="M3" s="137" t="s">
        <v>5</v>
      </c>
      <c r="N3" s="137"/>
      <c r="O3" s="137"/>
      <c r="P3" s="137"/>
      <c r="Q3" s="137" t="s">
        <v>6</v>
      </c>
      <c r="R3" s="137"/>
      <c r="S3" s="137" t="s">
        <v>7</v>
      </c>
      <c r="T3" s="137" t="s">
        <v>8</v>
      </c>
    </row>
    <row r="4" spans="2:20" ht="93.75" x14ac:dyDescent="0.3">
      <c r="B4" s="14" t="s">
        <v>1</v>
      </c>
      <c r="C4" s="137" t="s">
        <v>9</v>
      </c>
      <c r="D4" s="137"/>
      <c r="E4" s="137" t="s">
        <v>10</v>
      </c>
      <c r="F4" s="137"/>
      <c r="G4" s="137"/>
      <c r="H4" s="13" t="s">
        <v>11</v>
      </c>
      <c r="I4" s="13" t="s">
        <v>12</v>
      </c>
      <c r="J4" s="13" t="s">
        <v>10</v>
      </c>
      <c r="K4" s="13" t="s">
        <v>11</v>
      </c>
      <c r="L4" s="13" t="s">
        <v>13</v>
      </c>
      <c r="M4" s="137" t="s">
        <v>10</v>
      </c>
      <c r="N4" s="137"/>
      <c r="O4" s="13" t="s">
        <v>11</v>
      </c>
      <c r="P4" s="13" t="s">
        <v>13</v>
      </c>
      <c r="Q4" s="13" t="s">
        <v>14</v>
      </c>
      <c r="R4" s="13" t="s">
        <v>15</v>
      </c>
      <c r="S4" s="137"/>
      <c r="T4" s="137"/>
    </row>
    <row r="5" spans="2:20" ht="34.5" customHeight="1" thickBot="1" x14ac:dyDescent="0.35">
      <c r="B5" s="141" t="s">
        <v>45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30.75" hidden="1" customHeight="1" thickBot="1" x14ac:dyDescent="0.35">
      <c r="B6" s="146" t="s">
        <v>71</v>
      </c>
      <c r="C6" s="142"/>
      <c r="D6" s="142"/>
      <c r="E6" s="118"/>
      <c r="F6" s="118"/>
      <c r="G6" s="118"/>
      <c r="H6" s="118"/>
      <c r="I6" s="144"/>
      <c r="J6" s="116"/>
      <c r="K6" s="118"/>
      <c r="L6" s="138"/>
      <c r="M6" s="116"/>
      <c r="N6" s="116"/>
      <c r="O6" s="116"/>
      <c r="P6" s="116"/>
      <c r="Q6" s="118"/>
      <c r="R6" s="138"/>
      <c r="S6" s="116"/>
      <c r="T6" s="143"/>
    </row>
    <row r="7" spans="2:20" ht="50.25" hidden="1" customHeight="1" thickBot="1" x14ac:dyDescent="0.35">
      <c r="B7" s="146"/>
      <c r="C7" s="142"/>
      <c r="D7" s="142"/>
      <c r="E7" s="118"/>
      <c r="F7" s="118"/>
      <c r="G7" s="118"/>
      <c r="H7" s="118"/>
      <c r="I7" s="145"/>
      <c r="J7" s="116"/>
      <c r="K7" s="118"/>
      <c r="L7" s="120"/>
      <c r="M7" s="116"/>
      <c r="N7" s="116"/>
      <c r="O7" s="116"/>
      <c r="P7" s="116"/>
      <c r="Q7" s="118"/>
      <c r="R7" s="120"/>
      <c r="S7" s="120"/>
      <c r="T7" s="143"/>
    </row>
    <row r="8" spans="2:20" ht="0.75" hidden="1" customHeight="1" thickBot="1" x14ac:dyDescent="0.35">
      <c r="B8" s="146"/>
      <c r="C8" s="61"/>
      <c r="D8" s="62"/>
      <c r="E8" s="63"/>
      <c r="F8" s="64"/>
      <c r="G8" s="64"/>
      <c r="H8" s="119"/>
      <c r="I8" s="65"/>
      <c r="J8" s="117"/>
      <c r="K8" s="119"/>
      <c r="L8" s="65"/>
      <c r="M8" s="117"/>
      <c r="N8" s="117"/>
      <c r="O8" s="117"/>
      <c r="P8" s="117"/>
      <c r="Q8" s="119"/>
      <c r="R8" s="65"/>
      <c r="S8" s="64"/>
      <c r="T8" s="64"/>
    </row>
    <row r="9" spans="2:20" ht="36.75" customHeight="1" x14ac:dyDescent="0.3">
      <c r="B9" s="147"/>
      <c r="C9" s="125" t="s">
        <v>88</v>
      </c>
      <c r="D9" s="126"/>
      <c r="E9" s="132" t="s">
        <v>30</v>
      </c>
      <c r="F9" s="132"/>
      <c r="G9" s="132"/>
      <c r="H9" s="66">
        <v>90</v>
      </c>
      <c r="I9" s="67">
        <v>2250000</v>
      </c>
      <c r="J9" s="66" t="s">
        <v>27</v>
      </c>
      <c r="K9" s="66">
        <v>100</v>
      </c>
      <c r="L9" s="67">
        <v>50000</v>
      </c>
      <c r="M9" s="132">
        <v>0</v>
      </c>
      <c r="N9" s="133"/>
      <c r="O9" s="66">
        <v>0</v>
      </c>
      <c r="P9" s="66">
        <v>0</v>
      </c>
      <c r="Q9" s="66" t="s">
        <v>73</v>
      </c>
      <c r="R9" s="68">
        <f>L9+I9</f>
        <v>2300000</v>
      </c>
      <c r="S9" s="66" t="s">
        <v>16</v>
      </c>
      <c r="T9" s="69" t="s">
        <v>78</v>
      </c>
    </row>
    <row r="10" spans="2:20" ht="36.75" customHeight="1" x14ac:dyDescent="0.3">
      <c r="B10" s="147"/>
      <c r="C10" s="154"/>
      <c r="D10" s="142"/>
      <c r="E10" s="116" t="s">
        <v>82</v>
      </c>
      <c r="F10" s="116"/>
      <c r="G10" s="116"/>
      <c r="H10" s="45">
        <v>70</v>
      </c>
      <c r="I10" s="47">
        <v>330000</v>
      </c>
      <c r="J10" s="45" t="s">
        <v>83</v>
      </c>
      <c r="K10" s="45">
        <v>100</v>
      </c>
      <c r="L10" s="22">
        <v>130000</v>
      </c>
      <c r="M10" s="116">
        <v>0</v>
      </c>
      <c r="N10" s="120"/>
      <c r="O10" s="45">
        <v>0</v>
      </c>
      <c r="P10" s="45">
        <v>0</v>
      </c>
      <c r="Q10" s="45" t="s">
        <v>30</v>
      </c>
      <c r="R10" s="47">
        <f>L10+I10</f>
        <v>460000</v>
      </c>
      <c r="S10" s="45" t="s">
        <v>16</v>
      </c>
      <c r="T10" s="70" t="s">
        <v>76</v>
      </c>
    </row>
    <row r="11" spans="2:20" ht="15" hidden="1" customHeight="1" x14ac:dyDescent="0.3">
      <c r="B11" s="147"/>
      <c r="C11" s="154"/>
      <c r="D11" s="142"/>
      <c r="E11" s="49"/>
      <c r="F11" s="49"/>
      <c r="G11" s="49"/>
      <c r="H11" s="49"/>
      <c r="I11" s="17"/>
      <c r="J11" s="49"/>
      <c r="K11" s="49"/>
      <c r="L11" s="46"/>
      <c r="M11" s="49"/>
      <c r="N11" s="49"/>
      <c r="O11" s="49"/>
      <c r="P11" s="49"/>
      <c r="Q11" s="49"/>
      <c r="R11" s="17"/>
      <c r="S11" s="46"/>
      <c r="T11" s="71"/>
    </row>
    <row r="12" spans="2:20" ht="15" hidden="1" customHeight="1" x14ac:dyDescent="0.3">
      <c r="B12" s="147"/>
      <c r="C12" s="154"/>
      <c r="D12" s="142"/>
      <c r="E12" s="49"/>
      <c r="F12" s="49"/>
      <c r="G12" s="49"/>
      <c r="H12" s="49"/>
      <c r="I12" s="16"/>
      <c r="J12" s="49"/>
      <c r="K12" s="49"/>
      <c r="L12" s="17"/>
      <c r="M12" s="49"/>
      <c r="N12" s="49"/>
      <c r="O12" s="49"/>
      <c r="P12" s="49"/>
      <c r="Q12" s="49"/>
      <c r="R12" s="23"/>
      <c r="S12" s="46"/>
      <c r="T12" s="71"/>
    </row>
    <row r="13" spans="2:20" ht="15" hidden="1" customHeight="1" x14ac:dyDescent="0.3">
      <c r="B13" s="147"/>
      <c r="C13" s="154"/>
      <c r="D13" s="142"/>
      <c r="E13" s="49"/>
      <c r="F13" s="49"/>
      <c r="G13" s="49"/>
      <c r="H13" s="49"/>
      <c r="I13" s="49"/>
      <c r="J13" s="49"/>
      <c r="K13" s="49"/>
      <c r="L13" s="17"/>
      <c r="M13" s="49"/>
      <c r="N13" s="49"/>
      <c r="O13" s="49"/>
      <c r="P13" s="49"/>
      <c r="Q13" s="49"/>
      <c r="R13" s="49"/>
      <c r="S13" s="46"/>
      <c r="T13" s="72"/>
    </row>
    <row r="14" spans="2:20" ht="15" hidden="1" customHeight="1" x14ac:dyDescent="0.3">
      <c r="B14" s="147"/>
      <c r="C14" s="154"/>
      <c r="D14" s="142"/>
      <c r="E14" s="49"/>
      <c r="F14" s="49"/>
      <c r="G14" s="49"/>
      <c r="H14" s="49"/>
      <c r="I14" s="49"/>
      <c r="J14" s="49"/>
      <c r="K14" s="49"/>
      <c r="L14" s="17"/>
      <c r="M14" s="49"/>
      <c r="N14" s="49"/>
      <c r="O14" s="49"/>
      <c r="P14" s="49"/>
      <c r="Q14" s="49"/>
      <c r="R14" s="49"/>
      <c r="S14" s="46"/>
      <c r="T14" s="72"/>
    </row>
    <row r="15" spans="2:20" ht="49.5" customHeight="1" thickBot="1" x14ac:dyDescent="0.35">
      <c r="B15" s="147"/>
      <c r="C15" s="127"/>
      <c r="D15" s="128"/>
      <c r="E15" s="130" t="s">
        <v>84</v>
      </c>
      <c r="F15" s="130"/>
      <c r="G15" s="130"/>
      <c r="H15" s="73"/>
      <c r="I15" s="74">
        <f>I9+I10</f>
        <v>2580000</v>
      </c>
      <c r="J15" s="75" t="s">
        <v>29</v>
      </c>
      <c r="K15" s="73"/>
      <c r="L15" s="74">
        <f>L9+L10</f>
        <v>180000</v>
      </c>
      <c r="M15" s="130"/>
      <c r="N15" s="130"/>
      <c r="O15" s="73"/>
      <c r="P15" s="73"/>
      <c r="Q15" s="75" t="s">
        <v>85</v>
      </c>
      <c r="R15" s="74">
        <f>R9+R10</f>
        <v>2760000</v>
      </c>
      <c r="S15" s="76" t="s">
        <v>16</v>
      </c>
      <c r="T15" s="77" t="s">
        <v>24</v>
      </c>
    </row>
    <row r="16" spans="2:20" ht="36" customHeight="1" x14ac:dyDescent="0.3">
      <c r="B16" s="147"/>
      <c r="C16" s="125" t="s">
        <v>89</v>
      </c>
      <c r="D16" s="126"/>
      <c r="E16" s="123" t="s">
        <v>27</v>
      </c>
      <c r="F16" s="123"/>
      <c r="G16" s="123"/>
      <c r="H16" s="123">
        <v>100</v>
      </c>
      <c r="I16" s="121">
        <v>50000</v>
      </c>
      <c r="J16" s="123">
        <v>0</v>
      </c>
      <c r="K16" s="123">
        <v>0</v>
      </c>
      <c r="L16" s="121">
        <v>0</v>
      </c>
      <c r="M16" s="123">
        <v>0</v>
      </c>
      <c r="N16" s="123"/>
      <c r="O16" s="123">
        <v>0</v>
      </c>
      <c r="P16" s="123">
        <v>0</v>
      </c>
      <c r="Q16" s="123" t="s">
        <v>27</v>
      </c>
      <c r="R16" s="121">
        <v>50000</v>
      </c>
      <c r="S16" s="123" t="s">
        <v>16</v>
      </c>
      <c r="T16" s="194" t="s">
        <v>60</v>
      </c>
    </row>
    <row r="17" spans="2:21" ht="58.5" customHeight="1" thickBot="1" x14ac:dyDescent="0.35">
      <c r="B17" s="147"/>
      <c r="C17" s="127"/>
      <c r="D17" s="128"/>
      <c r="E17" s="124"/>
      <c r="F17" s="124"/>
      <c r="G17" s="124"/>
      <c r="H17" s="124"/>
      <c r="I17" s="122"/>
      <c r="J17" s="124"/>
      <c r="K17" s="124"/>
      <c r="L17" s="122"/>
      <c r="M17" s="124"/>
      <c r="N17" s="124"/>
      <c r="O17" s="124"/>
      <c r="P17" s="124"/>
      <c r="Q17" s="124"/>
      <c r="R17" s="122"/>
      <c r="S17" s="124"/>
      <c r="T17" s="195"/>
    </row>
    <row r="18" spans="2:21" ht="102" customHeight="1" thickBot="1" x14ac:dyDescent="0.35">
      <c r="B18" s="147"/>
      <c r="C18" s="148" t="s">
        <v>90</v>
      </c>
      <c r="D18" s="149"/>
      <c r="E18" s="134" t="s">
        <v>29</v>
      </c>
      <c r="F18" s="134"/>
      <c r="G18" s="134"/>
      <c r="H18" s="78">
        <v>66</v>
      </c>
      <c r="I18" s="79">
        <v>400000</v>
      </c>
      <c r="J18" s="78" t="s">
        <v>92</v>
      </c>
      <c r="K18" s="78">
        <v>100</v>
      </c>
      <c r="L18" s="79">
        <v>150000</v>
      </c>
      <c r="M18" s="134">
        <v>0</v>
      </c>
      <c r="N18" s="134"/>
      <c r="O18" s="78">
        <v>0</v>
      </c>
      <c r="P18" s="78">
        <v>0</v>
      </c>
      <c r="Q18" s="78" t="s">
        <v>93</v>
      </c>
      <c r="R18" s="79">
        <f>L18+I18</f>
        <v>550000</v>
      </c>
      <c r="S18" s="78" t="s">
        <v>16</v>
      </c>
      <c r="T18" s="80" t="s">
        <v>77</v>
      </c>
    </row>
    <row r="19" spans="2:21" ht="58.5" customHeight="1" thickBot="1" x14ac:dyDescent="0.35">
      <c r="B19" s="147"/>
      <c r="C19" s="148" t="s">
        <v>91</v>
      </c>
      <c r="D19" s="149"/>
      <c r="E19" s="134">
        <v>0</v>
      </c>
      <c r="F19" s="134"/>
      <c r="G19" s="134"/>
      <c r="H19" s="78">
        <v>0</v>
      </c>
      <c r="I19" s="79">
        <v>0</v>
      </c>
      <c r="J19" s="78" t="s">
        <v>27</v>
      </c>
      <c r="K19" s="78">
        <v>100</v>
      </c>
      <c r="L19" s="79">
        <v>160000</v>
      </c>
      <c r="M19" s="134">
        <v>0</v>
      </c>
      <c r="N19" s="134"/>
      <c r="O19" s="78">
        <v>0</v>
      </c>
      <c r="P19" s="78">
        <v>0</v>
      </c>
      <c r="Q19" s="78" t="s">
        <v>27</v>
      </c>
      <c r="R19" s="79">
        <v>160000</v>
      </c>
      <c r="S19" s="78" t="s">
        <v>16</v>
      </c>
      <c r="T19" s="80" t="s">
        <v>61</v>
      </c>
    </row>
    <row r="20" spans="2:21" ht="15.75" hidden="1" customHeight="1" thickBot="1" x14ac:dyDescent="0.35">
      <c r="B20" s="15"/>
      <c r="C20" s="81"/>
      <c r="D20" s="135"/>
      <c r="E20" s="135"/>
      <c r="F20" s="136"/>
      <c r="G20" s="136"/>
      <c r="H20" s="82"/>
      <c r="I20" s="82"/>
      <c r="J20" s="82"/>
      <c r="K20" s="82"/>
      <c r="L20" s="82"/>
      <c r="M20" s="136"/>
      <c r="N20" s="136"/>
      <c r="O20" s="82"/>
      <c r="P20" s="82"/>
      <c r="Q20" s="82"/>
      <c r="R20" s="83"/>
      <c r="S20" s="82"/>
      <c r="T20" s="84"/>
    </row>
    <row r="21" spans="2:21" ht="32.25" customHeight="1" x14ac:dyDescent="0.3">
      <c r="B21" s="113" t="s">
        <v>17</v>
      </c>
      <c r="C21" s="113"/>
      <c r="D21" s="113"/>
      <c r="E21" s="113"/>
      <c r="F21" s="113"/>
      <c r="G21" s="113"/>
      <c r="H21" s="113"/>
      <c r="I21" s="20">
        <f>I6+I15+I16+I18+I19</f>
        <v>3030000</v>
      </c>
      <c r="J21" s="165"/>
      <c r="K21" s="165"/>
      <c r="L21" s="20">
        <f>L19+L18+L16+L15+L6</f>
        <v>490000</v>
      </c>
      <c r="M21" s="112"/>
      <c r="N21" s="112"/>
      <c r="O21" s="112"/>
      <c r="P21" s="112"/>
      <c r="Q21" s="112"/>
      <c r="R21" s="20">
        <f>R15+R16+R18+R19</f>
        <v>3520000</v>
      </c>
      <c r="S21" s="21"/>
      <c r="T21" s="21"/>
    </row>
    <row r="22" spans="2:21" ht="12.75" customHeight="1" x14ac:dyDescent="0.3">
      <c r="B22" s="2"/>
      <c r="C22" s="2"/>
      <c r="D22" s="2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4"/>
      <c r="U22" s="6"/>
    </row>
    <row r="23" spans="2:21" ht="9" customHeight="1" x14ac:dyDescent="0.3">
      <c r="B23" s="2"/>
      <c r="C23" s="2"/>
      <c r="D23" s="2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4"/>
      <c r="U23" s="6"/>
    </row>
    <row r="24" spans="2:21" ht="25.5" hidden="1" customHeight="1" thickBot="1" x14ac:dyDescent="0.35">
      <c r="B24" s="39"/>
      <c r="C24" s="39"/>
      <c r="D24" s="39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1"/>
      <c r="U24" s="6"/>
    </row>
    <row r="25" spans="2:21" x14ac:dyDescent="0.3">
      <c r="B25" s="141" t="s">
        <v>46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2:21" x14ac:dyDescent="0.3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2:21" ht="14.25" customHeight="1" thickBot="1" x14ac:dyDescent="0.35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2:21" ht="16.5" hidden="1" customHeight="1" thickBot="1" x14ac:dyDescent="0.35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2:21" ht="111.75" customHeight="1" thickBot="1" x14ac:dyDescent="0.35">
      <c r="B29" s="176" t="s">
        <v>72</v>
      </c>
      <c r="C29" s="125" t="s">
        <v>32</v>
      </c>
      <c r="D29" s="126"/>
      <c r="E29" s="129" t="s">
        <v>28</v>
      </c>
      <c r="F29" s="129"/>
      <c r="G29" s="85"/>
      <c r="H29" s="85">
        <v>50</v>
      </c>
      <c r="I29" s="86">
        <v>100000</v>
      </c>
      <c r="J29" s="85" t="s">
        <v>28</v>
      </c>
      <c r="K29" s="85">
        <v>100</v>
      </c>
      <c r="L29" s="86">
        <v>100000</v>
      </c>
      <c r="M29" s="129">
        <v>0</v>
      </c>
      <c r="N29" s="131"/>
      <c r="O29" s="85">
        <v>0</v>
      </c>
      <c r="P29" s="85">
        <v>0</v>
      </c>
      <c r="Q29" s="85" t="s">
        <v>86</v>
      </c>
      <c r="R29" s="87">
        <f>L29+I29</f>
        <v>200000</v>
      </c>
      <c r="S29" s="85" t="s">
        <v>16</v>
      </c>
      <c r="T29" s="88" t="s">
        <v>74</v>
      </c>
    </row>
    <row r="30" spans="2:21" ht="0.75" hidden="1" customHeight="1" x14ac:dyDescent="0.3">
      <c r="B30" s="176"/>
      <c r="C30" s="154"/>
      <c r="D30" s="142"/>
      <c r="E30" s="7"/>
      <c r="F30" s="7"/>
      <c r="G30" s="7"/>
      <c r="H30" s="7"/>
      <c r="I30" s="48"/>
      <c r="J30" s="7"/>
      <c r="K30" s="7"/>
      <c r="L30" s="48"/>
      <c r="M30" s="7"/>
      <c r="N30" s="7"/>
      <c r="O30" s="7"/>
      <c r="P30" s="7"/>
      <c r="Q30" s="7"/>
      <c r="R30" s="8"/>
      <c r="S30" s="7"/>
      <c r="T30" s="89"/>
    </row>
    <row r="31" spans="2:21" ht="15" hidden="1" customHeight="1" x14ac:dyDescent="0.3">
      <c r="B31" s="176"/>
      <c r="C31" s="127"/>
      <c r="D31" s="128"/>
      <c r="E31" s="90"/>
      <c r="F31" s="90"/>
      <c r="G31" s="90"/>
      <c r="H31" s="90"/>
      <c r="I31" s="91"/>
      <c r="J31" s="90"/>
      <c r="K31" s="90"/>
      <c r="L31" s="92"/>
      <c r="M31" s="90"/>
      <c r="N31" s="90"/>
      <c r="O31" s="90"/>
      <c r="P31" s="90"/>
      <c r="Q31" s="90"/>
      <c r="R31" s="93"/>
      <c r="S31" s="90"/>
      <c r="T31" s="94"/>
    </row>
    <row r="32" spans="2:21" ht="111" customHeight="1" thickBot="1" x14ac:dyDescent="0.35">
      <c r="B32" s="176"/>
      <c r="C32" s="148" t="s">
        <v>33</v>
      </c>
      <c r="D32" s="149"/>
      <c r="E32" s="181" t="s">
        <v>28</v>
      </c>
      <c r="F32" s="181"/>
      <c r="G32" s="96"/>
      <c r="H32" s="96">
        <v>100</v>
      </c>
      <c r="I32" s="97">
        <v>100000</v>
      </c>
      <c r="J32" s="96">
        <v>0</v>
      </c>
      <c r="K32" s="96">
        <v>0</v>
      </c>
      <c r="L32" s="97">
        <v>0</v>
      </c>
      <c r="M32" s="181">
        <v>0</v>
      </c>
      <c r="N32" s="181"/>
      <c r="O32" s="96">
        <v>0</v>
      </c>
      <c r="P32" s="96">
        <v>0</v>
      </c>
      <c r="Q32" s="96" t="s">
        <v>28</v>
      </c>
      <c r="R32" s="98">
        <f>L32+I32</f>
        <v>100000</v>
      </c>
      <c r="S32" s="96" t="s">
        <v>16</v>
      </c>
      <c r="T32" s="99" t="s">
        <v>87</v>
      </c>
    </row>
    <row r="33" spans="2:20" ht="24" customHeight="1" x14ac:dyDescent="0.3">
      <c r="B33" s="113" t="s">
        <v>18</v>
      </c>
      <c r="C33" s="114"/>
      <c r="D33" s="114"/>
      <c r="E33" s="114"/>
      <c r="F33" s="114"/>
      <c r="G33" s="114"/>
      <c r="H33" s="114"/>
      <c r="I33" s="95">
        <f>I29+I32</f>
        <v>200000</v>
      </c>
      <c r="J33" s="115"/>
      <c r="K33" s="115"/>
      <c r="L33" s="95">
        <f>L29+L32</f>
        <v>100000</v>
      </c>
      <c r="M33" s="115"/>
      <c r="N33" s="115"/>
      <c r="O33" s="115"/>
      <c r="P33" s="115"/>
      <c r="Q33" s="115"/>
      <c r="R33" s="95">
        <f>R29+R32</f>
        <v>300000</v>
      </c>
      <c r="S33" s="115"/>
      <c r="T33" s="115"/>
    </row>
    <row r="34" spans="2:20" x14ac:dyDescent="0.3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2:20" x14ac:dyDescent="0.3">
      <c r="B35" s="141" t="s">
        <v>47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2:20" x14ac:dyDescent="0.3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2:20" ht="2.25" customHeight="1" thickBot="1" x14ac:dyDescent="0.35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2:20" hidden="1" x14ac:dyDescent="0.3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2:20" ht="63" customHeight="1" x14ac:dyDescent="0.3">
      <c r="B39" s="176" t="s">
        <v>48</v>
      </c>
      <c r="C39" s="183" t="s">
        <v>53</v>
      </c>
      <c r="D39" s="184"/>
      <c r="E39" s="177" t="s">
        <v>57</v>
      </c>
      <c r="F39" s="177"/>
      <c r="G39" s="177">
        <v>1</v>
      </c>
      <c r="H39" s="177">
        <v>43</v>
      </c>
      <c r="I39" s="189">
        <v>20000</v>
      </c>
      <c r="J39" s="189" t="s">
        <v>57</v>
      </c>
      <c r="K39" s="189">
        <v>86</v>
      </c>
      <c r="L39" s="189">
        <v>20000</v>
      </c>
      <c r="M39" s="189">
        <v>1</v>
      </c>
      <c r="N39" s="198"/>
      <c r="O39" s="189">
        <v>100</v>
      </c>
      <c r="P39" s="189">
        <v>15000</v>
      </c>
      <c r="Q39" s="189" t="s">
        <v>58</v>
      </c>
      <c r="R39" s="189">
        <f>P39+L39+I39</f>
        <v>55000</v>
      </c>
      <c r="S39" s="177" t="s">
        <v>16</v>
      </c>
      <c r="T39" s="196" t="s">
        <v>64</v>
      </c>
    </row>
    <row r="40" spans="2:20" ht="15" hidden="1" customHeight="1" x14ac:dyDescent="0.3">
      <c r="B40" s="176"/>
      <c r="C40" s="185"/>
      <c r="D40" s="186"/>
      <c r="E40" s="178"/>
      <c r="F40" s="178"/>
      <c r="G40" s="178"/>
      <c r="H40" s="178"/>
      <c r="I40" s="190"/>
      <c r="J40" s="153"/>
      <c r="K40" s="153"/>
      <c r="L40" s="153"/>
      <c r="M40" s="199"/>
      <c r="N40" s="199"/>
      <c r="O40" s="153"/>
      <c r="P40" s="204"/>
      <c r="Q40" s="153"/>
      <c r="R40" s="153"/>
      <c r="S40" s="178"/>
      <c r="T40" s="197"/>
    </row>
    <row r="41" spans="2:20" ht="12.75" hidden="1" customHeight="1" thickBot="1" x14ac:dyDescent="0.35">
      <c r="B41" s="176"/>
      <c r="C41" s="185"/>
      <c r="D41" s="186"/>
      <c r="E41" s="178"/>
      <c r="F41" s="178"/>
      <c r="G41" s="178"/>
      <c r="H41" s="178"/>
      <c r="I41" s="190"/>
      <c r="J41" s="153"/>
      <c r="K41" s="153"/>
      <c r="L41" s="153"/>
      <c r="M41" s="199"/>
      <c r="N41" s="199"/>
      <c r="O41" s="153"/>
      <c r="P41" s="204"/>
      <c r="Q41" s="153"/>
      <c r="R41" s="153"/>
      <c r="S41" s="178"/>
      <c r="T41" s="197"/>
    </row>
    <row r="42" spans="2:20" ht="15" hidden="1" customHeight="1" x14ac:dyDescent="0.3">
      <c r="B42" s="176"/>
      <c r="C42" s="185"/>
      <c r="D42" s="186"/>
      <c r="E42" s="31"/>
      <c r="F42" s="31"/>
      <c r="G42" s="178"/>
      <c r="H42" s="178"/>
      <c r="I42" s="190"/>
      <c r="J42" s="53"/>
      <c r="K42" s="53"/>
      <c r="L42" s="153"/>
      <c r="M42" s="199"/>
      <c r="N42" s="199"/>
      <c r="O42" s="153"/>
      <c r="P42" s="204"/>
      <c r="Q42" s="153"/>
      <c r="R42" s="153"/>
      <c r="S42" s="178"/>
      <c r="T42" s="197"/>
    </row>
    <row r="43" spans="2:20" ht="118.5" customHeight="1" x14ac:dyDescent="0.3">
      <c r="B43" s="176"/>
      <c r="C43" s="185"/>
      <c r="D43" s="186"/>
      <c r="E43" s="203" t="s">
        <v>37</v>
      </c>
      <c r="F43" s="203"/>
      <c r="G43" s="50"/>
      <c r="H43" s="50">
        <v>56</v>
      </c>
      <c r="I43" s="54">
        <v>28000</v>
      </c>
      <c r="J43" s="32" t="s">
        <v>54</v>
      </c>
      <c r="K43" s="32">
        <v>95</v>
      </c>
      <c r="L43" s="32">
        <v>20000</v>
      </c>
      <c r="M43" s="201" t="s">
        <v>55</v>
      </c>
      <c r="N43" s="201"/>
      <c r="O43" s="32">
        <v>100</v>
      </c>
      <c r="P43" s="32">
        <v>2000</v>
      </c>
      <c r="Q43" s="32" t="s">
        <v>56</v>
      </c>
      <c r="R43" s="32">
        <f>P43+L43+I43</f>
        <v>50000</v>
      </c>
      <c r="S43" s="50" t="s">
        <v>16</v>
      </c>
      <c r="T43" s="59" t="s">
        <v>62</v>
      </c>
    </row>
    <row r="44" spans="2:20" ht="92.25" customHeight="1" x14ac:dyDescent="0.3">
      <c r="B44" s="176"/>
      <c r="C44" s="185"/>
      <c r="D44" s="186"/>
      <c r="E44" s="203" t="s">
        <v>65</v>
      </c>
      <c r="F44" s="203"/>
      <c r="G44" s="50"/>
      <c r="H44" s="50">
        <v>35</v>
      </c>
      <c r="I44" s="54">
        <v>572000</v>
      </c>
      <c r="J44" s="32" t="s">
        <v>66</v>
      </c>
      <c r="K44" s="32">
        <v>78</v>
      </c>
      <c r="L44" s="32">
        <v>682000</v>
      </c>
      <c r="M44" s="202" t="s">
        <v>67</v>
      </c>
      <c r="N44" s="202"/>
      <c r="O44" s="32">
        <v>100</v>
      </c>
      <c r="P44" s="33">
        <v>346000</v>
      </c>
      <c r="Q44" s="32" t="s">
        <v>68</v>
      </c>
      <c r="R44" s="32">
        <f>P44+L44+I44</f>
        <v>1600000</v>
      </c>
      <c r="S44" s="50" t="s">
        <v>16</v>
      </c>
      <c r="T44" s="59" t="s">
        <v>63</v>
      </c>
    </row>
    <row r="45" spans="2:20" ht="44.25" customHeight="1" thickBot="1" x14ac:dyDescent="0.35">
      <c r="B45" s="176"/>
      <c r="C45" s="187"/>
      <c r="D45" s="188"/>
      <c r="E45" s="174"/>
      <c r="F45" s="174"/>
      <c r="G45" s="60"/>
      <c r="H45" s="100"/>
      <c r="I45" s="101">
        <f>I44+I43+I39</f>
        <v>620000</v>
      </c>
      <c r="J45" s="102"/>
      <c r="K45" s="102"/>
      <c r="L45" s="103">
        <f>L39+L43+L44</f>
        <v>722000</v>
      </c>
      <c r="M45" s="200"/>
      <c r="N45" s="200"/>
      <c r="O45" s="103"/>
      <c r="P45" s="102">
        <f>P39+P43+P44</f>
        <v>363000</v>
      </c>
      <c r="Q45" s="103"/>
      <c r="R45" s="103">
        <f>R39+R43+R44</f>
        <v>1705000</v>
      </c>
      <c r="S45" s="100" t="s">
        <v>16</v>
      </c>
      <c r="T45" s="104" t="s">
        <v>81</v>
      </c>
    </row>
    <row r="46" spans="2:20" ht="52.5" customHeight="1" x14ac:dyDescent="0.3">
      <c r="B46" s="176"/>
      <c r="C46" s="125" t="s">
        <v>34</v>
      </c>
      <c r="D46" s="126"/>
      <c r="E46" s="129" t="s">
        <v>35</v>
      </c>
      <c r="F46" s="129"/>
      <c r="G46" s="85">
        <v>66.67</v>
      </c>
      <c r="H46" s="86">
        <v>50</v>
      </c>
      <c r="I46" s="86">
        <v>70000</v>
      </c>
      <c r="J46" s="86" t="s">
        <v>35</v>
      </c>
      <c r="K46" s="86">
        <v>100</v>
      </c>
      <c r="L46" s="86">
        <v>70000</v>
      </c>
      <c r="M46" s="152">
        <v>0</v>
      </c>
      <c r="N46" s="152"/>
      <c r="O46" s="86">
        <v>0</v>
      </c>
      <c r="P46" s="86">
        <v>0</v>
      </c>
      <c r="Q46" s="86" t="s">
        <v>39</v>
      </c>
      <c r="R46" s="86">
        <f>L46+I46</f>
        <v>140000</v>
      </c>
      <c r="S46" s="85" t="s">
        <v>16</v>
      </c>
      <c r="T46" s="106" t="s">
        <v>75</v>
      </c>
    </row>
    <row r="47" spans="2:20" ht="97.5" customHeight="1" x14ac:dyDescent="0.3">
      <c r="B47" s="176"/>
      <c r="C47" s="154"/>
      <c r="D47" s="142"/>
      <c r="E47" s="178" t="s">
        <v>69</v>
      </c>
      <c r="F47" s="178"/>
      <c r="G47" s="52"/>
      <c r="H47" s="51">
        <v>43</v>
      </c>
      <c r="I47" s="51">
        <v>62500</v>
      </c>
      <c r="J47" s="51" t="s">
        <v>37</v>
      </c>
      <c r="K47" s="51">
        <v>86</v>
      </c>
      <c r="L47" s="51">
        <v>62500</v>
      </c>
      <c r="M47" s="153" t="s">
        <v>40</v>
      </c>
      <c r="N47" s="153"/>
      <c r="O47" s="51">
        <v>100</v>
      </c>
      <c r="P47" s="51">
        <v>20000</v>
      </c>
      <c r="Q47" s="51" t="s">
        <v>39</v>
      </c>
      <c r="R47" s="51">
        <f>P47+L47+I47</f>
        <v>145000</v>
      </c>
      <c r="S47" s="52" t="s">
        <v>16</v>
      </c>
      <c r="T47" s="107" t="s">
        <v>64</v>
      </c>
    </row>
    <row r="48" spans="2:20" ht="45.75" customHeight="1" thickBot="1" x14ac:dyDescent="0.35">
      <c r="B48" s="176"/>
      <c r="C48" s="127"/>
      <c r="D48" s="128"/>
      <c r="E48" s="156" t="s">
        <v>36</v>
      </c>
      <c r="F48" s="156"/>
      <c r="G48" s="108"/>
      <c r="H48" s="109"/>
      <c r="I48" s="109">
        <f>I46+I47</f>
        <v>132500</v>
      </c>
      <c r="J48" s="109" t="s">
        <v>36</v>
      </c>
      <c r="K48" s="109"/>
      <c r="L48" s="109">
        <f>L46+L47</f>
        <v>132500</v>
      </c>
      <c r="M48" s="155" t="s">
        <v>40</v>
      </c>
      <c r="N48" s="155"/>
      <c r="O48" s="109"/>
      <c r="P48" s="109">
        <f>P46+P47</f>
        <v>20000</v>
      </c>
      <c r="Q48" s="109" t="s">
        <v>38</v>
      </c>
      <c r="R48" s="109">
        <f>R46+R47</f>
        <v>285000</v>
      </c>
      <c r="S48" s="110" t="s">
        <v>16</v>
      </c>
      <c r="T48" s="111" t="s">
        <v>26</v>
      </c>
    </row>
    <row r="49" spans="2:23" ht="0.75" hidden="1" customHeight="1" x14ac:dyDescent="0.3">
      <c r="B49" s="173"/>
      <c r="C49" s="182"/>
      <c r="D49" s="182"/>
      <c r="E49" s="157"/>
      <c r="F49" s="157"/>
      <c r="G49" s="56"/>
      <c r="H49" s="56"/>
      <c r="I49" s="105"/>
      <c r="J49" s="57"/>
      <c r="K49" s="57"/>
      <c r="L49" s="57"/>
      <c r="M49" s="170"/>
      <c r="N49" s="170"/>
      <c r="O49" s="57"/>
      <c r="P49" s="57"/>
      <c r="Q49" s="57"/>
      <c r="R49" s="57"/>
      <c r="S49" s="56"/>
      <c r="T49" s="58"/>
    </row>
    <row r="50" spans="2:23" ht="29.25" customHeight="1" x14ac:dyDescent="0.3">
      <c r="B50" s="113" t="s">
        <v>19</v>
      </c>
      <c r="C50" s="113"/>
      <c r="D50" s="113"/>
      <c r="E50" s="113"/>
      <c r="F50" s="113"/>
      <c r="G50" s="113"/>
      <c r="H50" s="113"/>
      <c r="I50" s="20">
        <f>I45+I48</f>
        <v>752500</v>
      </c>
      <c r="J50" s="165"/>
      <c r="K50" s="165"/>
      <c r="L50" s="20">
        <f>L45+L48</f>
        <v>854500</v>
      </c>
      <c r="M50" s="165"/>
      <c r="N50" s="165"/>
      <c r="O50" s="165"/>
      <c r="P50" s="34">
        <f>P45+P48</f>
        <v>383000</v>
      </c>
      <c r="Q50" s="21"/>
      <c r="R50" s="20">
        <f>R45+R48</f>
        <v>1990000</v>
      </c>
      <c r="S50" s="21"/>
      <c r="T50" s="35"/>
    </row>
    <row r="51" spans="2:23" ht="31.5" customHeight="1" x14ac:dyDescent="0.3">
      <c r="B51" s="193" t="s">
        <v>25</v>
      </c>
      <c r="C51" s="193"/>
      <c r="D51" s="193"/>
      <c r="E51" s="193"/>
      <c r="F51" s="193"/>
      <c r="G51" s="193"/>
      <c r="H51" s="193"/>
      <c r="I51" s="36">
        <f>I50+I33+I21</f>
        <v>3982500</v>
      </c>
      <c r="J51" s="37"/>
      <c r="K51" s="37"/>
      <c r="L51" s="36">
        <f>L50+L33+L21</f>
        <v>1444500</v>
      </c>
      <c r="M51" s="171"/>
      <c r="N51" s="172"/>
      <c r="O51" s="37"/>
      <c r="P51" s="36">
        <f>P50+P33+P21</f>
        <v>383000</v>
      </c>
      <c r="Q51" s="37"/>
      <c r="R51" s="36">
        <f>R33+R50+R21</f>
        <v>5810000</v>
      </c>
      <c r="S51" s="37"/>
      <c r="T51" s="38"/>
    </row>
    <row r="52" spans="2:23" ht="23.25" customHeight="1" x14ac:dyDescent="0.3">
      <c r="B52" s="180" t="s">
        <v>51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3" ht="38.25" customHeight="1" x14ac:dyDescent="0.3">
      <c r="B53" s="13" t="s">
        <v>20</v>
      </c>
      <c r="C53" s="137" t="s">
        <v>2</v>
      </c>
      <c r="D53" s="137"/>
      <c r="E53" s="137" t="s">
        <v>3</v>
      </c>
      <c r="F53" s="137"/>
      <c r="G53" s="137"/>
      <c r="H53" s="137"/>
      <c r="I53" s="137"/>
      <c r="J53" s="137" t="s">
        <v>4</v>
      </c>
      <c r="K53" s="137"/>
      <c r="L53" s="137"/>
      <c r="M53" s="137" t="s">
        <v>44</v>
      </c>
      <c r="N53" s="137"/>
      <c r="O53" s="137"/>
      <c r="P53" s="137"/>
      <c r="Q53" s="137" t="s">
        <v>6</v>
      </c>
      <c r="R53" s="137"/>
      <c r="S53" s="137" t="s">
        <v>7</v>
      </c>
      <c r="T53" s="137" t="s">
        <v>21</v>
      </c>
    </row>
    <row r="54" spans="2:23" ht="77.25" customHeight="1" x14ac:dyDescent="0.3">
      <c r="B54" s="14" t="s">
        <v>52</v>
      </c>
      <c r="C54" s="137" t="s">
        <v>9</v>
      </c>
      <c r="D54" s="137"/>
      <c r="E54" s="137" t="s">
        <v>41</v>
      </c>
      <c r="F54" s="137"/>
      <c r="G54" s="13" t="s">
        <v>11</v>
      </c>
      <c r="H54" s="13" t="s">
        <v>11</v>
      </c>
      <c r="I54" s="13" t="s">
        <v>13</v>
      </c>
      <c r="J54" s="13" t="s">
        <v>10</v>
      </c>
      <c r="K54" s="13" t="s">
        <v>11</v>
      </c>
      <c r="L54" s="24" t="s">
        <v>42</v>
      </c>
      <c r="M54" s="137" t="s">
        <v>43</v>
      </c>
      <c r="N54" s="137"/>
      <c r="O54" s="24" t="s">
        <v>11</v>
      </c>
      <c r="P54" s="24" t="s">
        <v>13</v>
      </c>
      <c r="Q54" s="13" t="s">
        <v>14</v>
      </c>
      <c r="R54" s="13" t="s">
        <v>15</v>
      </c>
      <c r="S54" s="137"/>
      <c r="T54" s="137"/>
    </row>
    <row r="55" spans="2:23" ht="30" customHeight="1" x14ac:dyDescent="0.3">
      <c r="B55" s="169" t="s">
        <v>50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</row>
    <row r="56" spans="2:23" ht="48.75" customHeight="1" x14ac:dyDescent="0.3">
      <c r="B56" s="173" t="s">
        <v>49</v>
      </c>
      <c r="C56" s="179" t="s">
        <v>95</v>
      </c>
      <c r="D56" s="179"/>
      <c r="E56" s="168" t="s">
        <v>96</v>
      </c>
      <c r="F56" s="168"/>
      <c r="G56" s="161">
        <v>80</v>
      </c>
      <c r="H56" s="163">
        <v>80</v>
      </c>
      <c r="I56" s="163">
        <v>800000</v>
      </c>
      <c r="J56" s="164" t="s">
        <v>97</v>
      </c>
      <c r="K56" s="163">
        <v>100</v>
      </c>
      <c r="L56" s="163">
        <v>200000</v>
      </c>
      <c r="M56" s="161">
        <v>0</v>
      </c>
      <c r="N56" s="161"/>
      <c r="O56" s="161">
        <v>0</v>
      </c>
      <c r="P56" s="161">
        <v>0</v>
      </c>
      <c r="Q56" s="161" t="s">
        <v>101</v>
      </c>
      <c r="R56" s="163">
        <v>1000000</v>
      </c>
      <c r="S56" s="161" t="s">
        <v>16</v>
      </c>
      <c r="T56" s="161" t="s">
        <v>79</v>
      </c>
    </row>
    <row r="57" spans="2:23" ht="66" customHeight="1" x14ac:dyDescent="0.3">
      <c r="B57" s="173"/>
      <c r="C57" s="179"/>
      <c r="D57" s="179"/>
      <c r="E57" s="168"/>
      <c r="F57" s="168"/>
      <c r="G57" s="161"/>
      <c r="H57" s="163"/>
      <c r="I57" s="161"/>
      <c r="J57" s="164"/>
      <c r="K57" s="163"/>
      <c r="L57" s="161"/>
      <c r="M57" s="161"/>
      <c r="N57" s="161"/>
      <c r="O57" s="161"/>
      <c r="P57" s="161"/>
      <c r="Q57" s="161"/>
      <c r="R57" s="163"/>
      <c r="S57" s="161"/>
      <c r="T57" s="161"/>
    </row>
    <row r="58" spans="2:23" ht="52.5" customHeight="1" x14ac:dyDescent="0.3">
      <c r="B58" s="173"/>
      <c r="C58" s="179" t="s">
        <v>98</v>
      </c>
      <c r="D58" s="179"/>
      <c r="E58" s="164" t="s">
        <v>99</v>
      </c>
      <c r="F58" s="164"/>
      <c r="G58" s="161">
        <v>83</v>
      </c>
      <c r="H58" s="163">
        <v>87</v>
      </c>
      <c r="I58" s="163">
        <v>2700000</v>
      </c>
      <c r="J58" s="164" t="s">
        <v>100</v>
      </c>
      <c r="K58" s="163">
        <v>100</v>
      </c>
      <c r="L58" s="163">
        <v>500000</v>
      </c>
      <c r="M58" s="161">
        <v>0</v>
      </c>
      <c r="N58" s="161"/>
      <c r="O58" s="161">
        <v>0</v>
      </c>
      <c r="P58" s="161">
        <v>0</v>
      </c>
      <c r="Q58" s="161" t="s">
        <v>102</v>
      </c>
      <c r="R58" s="163">
        <f>I58+L58</f>
        <v>3200000</v>
      </c>
      <c r="S58" s="161" t="s">
        <v>16</v>
      </c>
      <c r="T58" s="161" t="s">
        <v>80</v>
      </c>
      <c r="V58" s="1" t="s">
        <v>0</v>
      </c>
    </row>
    <row r="59" spans="2:23" ht="27.75" customHeight="1" x14ac:dyDescent="0.3">
      <c r="B59" s="173"/>
      <c r="C59" s="179"/>
      <c r="D59" s="179"/>
      <c r="E59" s="164"/>
      <c r="F59" s="164"/>
      <c r="G59" s="161"/>
      <c r="H59" s="163"/>
      <c r="I59" s="161"/>
      <c r="J59" s="164"/>
      <c r="K59" s="163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2:23" ht="29.25" customHeight="1" x14ac:dyDescent="0.3">
      <c r="B60" s="173"/>
      <c r="C60" s="179"/>
      <c r="D60" s="179"/>
      <c r="E60" s="164"/>
      <c r="F60" s="164"/>
      <c r="G60" s="161"/>
      <c r="H60" s="163"/>
      <c r="I60" s="161"/>
      <c r="J60" s="164"/>
      <c r="K60" s="163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2:23" ht="31.5" customHeight="1" x14ac:dyDescent="0.3">
      <c r="B61" s="162" t="s">
        <v>18</v>
      </c>
      <c r="C61" s="162"/>
      <c r="D61" s="162"/>
      <c r="E61" s="167"/>
      <c r="F61" s="167"/>
      <c r="G61" s="25"/>
      <c r="H61" s="26"/>
      <c r="I61" s="20">
        <f>I56+I58</f>
        <v>3500000</v>
      </c>
      <c r="J61" s="18"/>
      <c r="K61" s="20"/>
      <c r="L61" s="20">
        <f>L58+L56</f>
        <v>700000</v>
      </c>
      <c r="M61" s="113"/>
      <c r="N61" s="113"/>
      <c r="O61" s="18"/>
      <c r="P61" s="44">
        <v>0</v>
      </c>
      <c r="Q61" s="18"/>
      <c r="R61" s="20">
        <f>R56+R58</f>
        <v>4200000</v>
      </c>
      <c r="S61" s="19"/>
      <c r="T61" s="19"/>
    </row>
    <row r="62" spans="2:23" ht="25.5" customHeight="1" x14ac:dyDescent="0.3">
      <c r="B62" s="159" t="s">
        <v>22</v>
      </c>
      <c r="C62" s="159"/>
      <c r="D62" s="159"/>
      <c r="E62" s="160"/>
      <c r="F62" s="160"/>
      <c r="G62" s="160"/>
      <c r="H62" s="27"/>
      <c r="I62" s="28">
        <f>I61+I51</f>
        <v>7482500</v>
      </c>
      <c r="J62" s="29"/>
      <c r="K62" s="29"/>
      <c r="L62" s="28">
        <f>L61+L51</f>
        <v>2144500</v>
      </c>
      <c r="M62" s="175"/>
      <c r="N62" s="175"/>
      <c r="O62" s="29"/>
      <c r="P62" s="28">
        <f>P61+P51</f>
        <v>383000</v>
      </c>
      <c r="Q62" s="27"/>
      <c r="R62" s="30">
        <f>R61+R51</f>
        <v>10010000</v>
      </c>
      <c r="S62" s="27"/>
      <c r="T62" s="27"/>
    </row>
    <row r="63" spans="2:23" ht="43.5" customHeight="1" x14ac:dyDescent="0.3">
      <c r="B63" s="158" t="s">
        <v>23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66" t="s">
        <v>59</v>
      </c>
      <c r="T63" s="166"/>
      <c r="U63" s="6"/>
      <c r="V63" s="6"/>
      <c r="W63" s="6"/>
    </row>
    <row r="64" spans="2:23" ht="9.75" customHeight="1" x14ac:dyDescent="0.3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66"/>
      <c r="T64" s="166"/>
      <c r="U64" s="6"/>
      <c r="V64" s="6"/>
      <c r="W64" s="6"/>
    </row>
    <row r="65" spans="2:23" x14ac:dyDescent="0.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/>
      <c r="S65" s="10"/>
      <c r="T65" s="10"/>
      <c r="U65" s="6"/>
      <c r="V65" s="6"/>
      <c r="W65" s="6"/>
    </row>
    <row r="66" spans="2:23" x14ac:dyDescent="0.3">
      <c r="U66" s="6"/>
      <c r="V66" s="6"/>
      <c r="W66" s="6"/>
    </row>
  </sheetData>
  <mergeCells count="162">
    <mergeCell ref="D1:T1"/>
    <mergeCell ref="B21:H21"/>
    <mergeCell ref="B50:H50"/>
    <mergeCell ref="B51:H51"/>
    <mergeCell ref="S16:S17"/>
    <mergeCell ref="T16:T17"/>
    <mergeCell ref="C9:D15"/>
    <mergeCell ref="E9:G9"/>
    <mergeCell ref="C18:D18"/>
    <mergeCell ref="S39:S42"/>
    <mergeCell ref="T39:T42"/>
    <mergeCell ref="E47:F47"/>
    <mergeCell ref="L39:L42"/>
    <mergeCell ref="M39:N42"/>
    <mergeCell ref="O39:O42"/>
    <mergeCell ref="R39:R42"/>
    <mergeCell ref="M45:N45"/>
    <mergeCell ref="M43:N43"/>
    <mergeCell ref="M44:N44"/>
    <mergeCell ref="E44:F44"/>
    <mergeCell ref="P39:P42"/>
    <mergeCell ref="Q39:Q42"/>
    <mergeCell ref="J21:K21"/>
    <mergeCell ref="E43:F43"/>
    <mergeCell ref="M61:N61"/>
    <mergeCell ref="M62:N62"/>
    <mergeCell ref="E53:I53"/>
    <mergeCell ref="B29:B32"/>
    <mergeCell ref="C29:D31"/>
    <mergeCell ref="C32:D32"/>
    <mergeCell ref="B39:B49"/>
    <mergeCell ref="E39:F41"/>
    <mergeCell ref="C56:D57"/>
    <mergeCell ref="C58:D60"/>
    <mergeCell ref="B52:T52"/>
    <mergeCell ref="S58:S60"/>
    <mergeCell ref="E32:F32"/>
    <mergeCell ref="M32:N32"/>
    <mergeCell ref="C49:D49"/>
    <mergeCell ref="C39:D45"/>
    <mergeCell ref="E46:F46"/>
    <mergeCell ref="G39:G42"/>
    <mergeCell ref="H39:H42"/>
    <mergeCell ref="I39:I42"/>
    <mergeCell ref="J39:J41"/>
    <mergeCell ref="K39:K41"/>
    <mergeCell ref="J58:J60"/>
    <mergeCell ref="O56:O57"/>
    <mergeCell ref="M56:N57"/>
    <mergeCell ref="L56:L57"/>
    <mergeCell ref="E56:F57"/>
    <mergeCell ref="G56:G57"/>
    <mergeCell ref="H56:H57"/>
    <mergeCell ref="B55:T55"/>
    <mergeCell ref="M49:N49"/>
    <mergeCell ref="I56:I57"/>
    <mergeCell ref="J53:L53"/>
    <mergeCell ref="J56:J57"/>
    <mergeCell ref="K56:K57"/>
    <mergeCell ref="M51:N51"/>
    <mergeCell ref="M50:O50"/>
    <mergeCell ref="B56:B60"/>
    <mergeCell ref="S56:S57"/>
    <mergeCell ref="B63:R64"/>
    <mergeCell ref="B62:D62"/>
    <mergeCell ref="E62:G62"/>
    <mergeCell ref="T58:T60"/>
    <mergeCell ref="B61:D61"/>
    <mergeCell ref="B25:T28"/>
    <mergeCell ref="K58:K60"/>
    <mergeCell ref="P58:P60"/>
    <mergeCell ref="L58:L60"/>
    <mergeCell ref="M58:N60"/>
    <mergeCell ref="O58:O60"/>
    <mergeCell ref="Q58:Q60"/>
    <mergeCell ref="R58:R60"/>
    <mergeCell ref="P56:P57"/>
    <mergeCell ref="Q56:Q57"/>
    <mergeCell ref="R56:R57"/>
    <mergeCell ref="T56:T57"/>
    <mergeCell ref="E58:F60"/>
    <mergeCell ref="G58:G60"/>
    <mergeCell ref="H58:H60"/>
    <mergeCell ref="J50:K50"/>
    <mergeCell ref="I58:I60"/>
    <mergeCell ref="S63:T64"/>
    <mergeCell ref="E61:F61"/>
    <mergeCell ref="B35:T38"/>
    <mergeCell ref="M46:N46"/>
    <mergeCell ref="M47:N47"/>
    <mergeCell ref="C46:D48"/>
    <mergeCell ref="M48:N48"/>
    <mergeCell ref="E48:F48"/>
    <mergeCell ref="E49:F49"/>
    <mergeCell ref="Q53:R53"/>
    <mergeCell ref="S53:S54"/>
    <mergeCell ref="T53:T54"/>
    <mergeCell ref="C54:D54"/>
    <mergeCell ref="E54:F54"/>
    <mergeCell ref="C53:D53"/>
    <mergeCell ref="M54:N54"/>
    <mergeCell ref="M53:P53"/>
    <mergeCell ref="E45:F45"/>
    <mergeCell ref="M20:N20"/>
    <mergeCell ref="C19:D19"/>
    <mergeCell ref="E19:G19"/>
    <mergeCell ref="Q16:Q17"/>
    <mergeCell ref="H16:H17"/>
    <mergeCell ref="I16:I17"/>
    <mergeCell ref="J16:J17"/>
    <mergeCell ref="K16:K17"/>
    <mergeCell ref="L16:L17"/>
    <mergeCell ref="M16:N17"/>
    <mergeCell ref="E18:G18"/>
    <mergeCell ref="M18:N18"/>
    <mergeCell ref="C3:D3"/>
    <mergeCell ref="E3:I3"/>
    <mergeCell ref="J3:L3"/>
    <mergeCell ref="R6:R7"/>
    <mergeCell ref="S6:S7"/>
    <mergeCell ref="Q6:Q8"/>
    <mergeCell ref="H6:H8"/>
    <mergeCell ref="M3:P3"/>
    <mergeCell ref="B2:T2"/>
    <mergeCell ref="B5:T5"/>
    <mergeCell ref="T3:T4"/>
    <mergeCell ref="S3:S4"/>
    <mergeCell ref="Q3:R3"/>
    <mergeCell ref="C6:D7"/>
    <mergeCell ref="E6:G7"/>
    <mergeCell ref="T6:T7"/>
    <mergeCell ref="I6:I7"/>
    <mergeCell ref="L6:L7"/>
    <mergeCell ref="C4:D4"/>
    <mergeCell ref="E4:G4"/>
    <mergeCell ref="M4:N4"/>
    <mergeCell ref="B6:B19"/>
    <mergeCell ref="E15:G15"/>
    <mergeCell ref="M21:Q21"/>
    <mergeCell ref="B33:H33"/>
    <mergeCell ref="J33:K33"/>
    <mergeCell ref="M33:Q33"/>
    <mergeCell ref="S33:T33"/>
    <mergeCell ref="J6:J8"/>
    <mergeCell ref="K6:K8"/>
    <mergeCell ref="M6:N8"/>
    <mergeCell ref="O6:O8"/>
    <mergeCell ref="P6:P8"/>
    <mergeCell ref="M10:N10"/>
    <mergeCell ref="R16:R17"/>
    <mergeCell ref="O16:O17"/>
    <mergeCell ref="P16:P17"/>
    <mergeCell ref="C16:D17"/>
    <mergeCell ref="E16:G17"/>
    <mergeCell ref="E10:G10"/>
    <mergeCell ref="E29:F29"/>
    <mergeCell ref="M15:N15"/>
    <mergeCell ref="M29:N29"/>
    <mergeCell ref="M9:N9"/>
    <mergeCell ref="M19:N19"/>
    <mergeCell ref="D20:E20"/>
    <mergeCell ref="F20:G20"/>
  </mergeCells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O2" sqref="O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działania 2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2017-05-31T13:34:23Z</dcterms:modified>
</cp:coreProperties>
</file>